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INF CONTABLE\"/>
    </mc:Choice>
  </mc:AlternateContent>
  <bookViews>
    <workbookView xWindow="0" yWindow="0" windowWidth="28800" windowHeight="12435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B49" i="2"/>
  <c r="C48" i="2"/>
  <c r="C59" i="2" s="1"/>
  <c r="B48" i="2"/>
  <c r="B59" i="2" s="1"/>
  <c r="B61" i="2" s="1"/>
  <c r="C41" i="2"/>
  <c r="C45" i="2" s="1"/>
  <c r="B41" i="2"/>
  <c r="B45" i="2" s="1"/>
  <c r="C36" i="2"/>
  <c r="B36" i="2"/>
  <c r="C16" i="2"/>
  <c r="B16" i="2"/>
  <c r="C4" i="2"/>
  <c r="C33" i="2" s="1"/>
  <c r="B4" i="2"/>
  <c r="B33" i="2" s="1"/>
  <c r="C61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<sst xmlns="http://schemas.openxmlformats.org/spreadsheetml/2006/main" count="58" uniqueCount="50">
  <si>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</si>
  <si>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</si>
  <si>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</si>
  <si>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</si>
  <si>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</si>
  <si>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</si>
  <si>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</si>
  <si>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</si>
  <si>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</si>
  <si>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</si>
  <si>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</si>
  <si>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</si>
  <si>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</si>
  <si>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</si>
  <si>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</si>
  <si>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</si>
  <si>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</si>
  <si>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</si>
  <si>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</si>
  <si>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</si>
  <si>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</si>
  <si>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</si>
  <si>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</si>
  <si>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</si>
  <si>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</si>
  <si>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</si>
  <si>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</si>
  <si>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</si>
  <si>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</si>
  <si>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</si>
  <si>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</si>
  <si>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</si>
  <si>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</si>
  <si>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</si>
  <si>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</si>
  <si>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</si>
  <si>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</si>
  <si>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</si>
  <si>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</si>
  <si>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</si>
  <si>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</si>
  <si>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</si>
  <si>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</si>
  <si>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</si>
  <si>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</si>
  <si>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</si>
  <si>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</si>
  <si>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</si>
  <si>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</si>
  <si>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TECNOLOGICO SUPERIOR DE SALVATIERRA
Estado de Flujos de Efectivo
Del 1 de Enero al 31 de Marzo 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</si>
</sst>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G27" sqref="G2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16873840.449999999</v>
      </c>
      <c r="C4" s="7">
        <f>SUM(C5:C14)</f>
        <v>51178167.620000005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1672305.06</v>
      </c>
      <c r="C11" s="9">
        <v>4290734.1399999997</v>
      </c>
    </row>
    <row r="12" spans="1:3" ht="22.5" x14ac:dyDescent="0.2">
      <c r="A12" s="8" t="s">
        <v>10</v>
      </c>
      <c r="B12" s="9">
        <v>5667731.8600000003</v>
      </c>
      <c r="C12" s="9">
        <v>23169090.100000001</v>
      </c>
    </row>
    <row r="13" spans="1:3" ht="11.25" customHeight="1" x14ac:dyDescent="0.2">
      <c r="A13" s="8" t="s">
        <v>11</v>
      </c>
      <c r="B13" s="9">
        <v>9533803.5299999993</v>
      </c>
      <c r="C13" s="9">
        <v>23718343.379999999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8964571.4800000004</v>
      </c>
      <c r="C16" s="7">
        <f>SUM(C17:C32)</f>
        <v>40942060.82</v>
      </c>
    </row>
    <row r="17" spans="1:3" ht="11.25" customHeight="1" x14ac:dyDescent="0.2">
      <c r="A17" s="8" t="s">
        <v>14</v>
      </c>
      <c r="B17" s="9">
        <v>7721430.8099999996</v>
      </c>
      <c r="C17" s="9">
        <v>34140665.670000002</v>
      </c>
    </row>
    <row r="18" spans="1:3" ht="11.25" customHeight="1" x14ac:dyDescent="0.2">
      <c r="A18" s="8" t="s">
        <v>15</v>
      </c>
      <c r="B18" s="9">
        <v>87002.78</v>
      </c>
      <c r="C18" s="9">
        <v>863261.53</v>
      </c>
    </row>
    <row r="19" spans="1:3" ht="11.25" customHeight="1" x14ac:dyDescent="0.2">
      <c r="A19" s="8" t="s">
        <v>16</v>
      </c>
      <c r="B19" s="9">
        <v>1081137.8899999999</v>
      </c>
      <c r="C19" s="9">
        <v>5644062.6200000001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75000</v>
      </c>
      <c r="C23" s="9">
        <v>294071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7909268.9699999988</v>
      </c>
      <c r="C33" s="7">
        <f>C4-C16</f>
        <v>10236106.800000004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0</v>
      </c>
      <c r="C41" s="7">
        <f>SUM(C42:C44)</f>
        <v>3480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3480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0</v>
      </c>
      <c r="C45" s="7">
        <f>C36-C41</f>
        <v>-3480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9368278.0899999999</v>
      </c>
      <c r="C54" s="7">
        <f>SUM(C55+C58)</f>
        <v>4851042.34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9368278.0899999999</v>
      </c>
      <c r="C58" s="9">
        <v>4851042.34</v>
      </c>
    </row>
    <row r="59" spans="1:3" ht="11.25" customHeight="1" x14ac:dyDescent="0.2">
      <c r="A59" s="4" t="s">
        <v>44</v>
      </c>
      <c r="B59" s="7">
        <f>B48-B54</f>
        <v>-9368278.0899999999</v>
      </c>
      <c r="C59" s="7">
        <f>C48-C54</f>
        <v>-4851042.34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-1459009.120000001</v>
      </c>
      <c r="C61" s="7">
        <f>C59+C45+C33</f>
        <v>5381584.4600000046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22887237.300000001</v>
      </c>
      <c r="C63" s="7">
        <v>17505652.84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21428228.18</v>
      </c>
      <c r="C65" s="7">
        <v>22887237.300000001</v>
      </c>
    </row>
    <row r="66" spans="1:3" ht="11.25" customHeight="1" x14ac:dyDescent="0.2">
      <c r="A66" s="12"/>
      <c r="B66" s="13"/>
      <c r="C66" s="14"/>
    </row>
    <row r="67" spans="1:3" ht="5.25" customHeight="1" x14ac:dyDescent="0.2"/>
    <row r="68" spans="1:3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0c865bf4-0f22-4e4d-b041-7b0c1657e5a8"/>
    <ds:schemaRef ds:uri="http://www.w3.org/XML/1998/namespace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2012-12-11T20:31:36Z</dcterms:created>
  <dcterms:modified xsi:type="dcterms:W3CDTF">2025-04-28T21:32:27Z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